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lybox verbruik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<sst xmlns="http://schemas.openxmlformats.org/spreadsheetml/2006/main" count="19" uniqueCount="19">
  <si>
    <t xml:space="preserve">Aantal dagen in maand opnulzetting</t>
  </si>
  <si>
    <t xml:space="preserve">Gegevens kopiëren vanuit Orange Klantenzone</t>
  </si>
  <si>
    <t xml:space="preserve">In te voeren waarden</t>
  </si>
  <si>
    <t xml:space="preserve">Dag v/d maand van opnulzetting</t>
  </si>
  <si>
    <t xml:space="preserve">Resterend surfvolume (“Nog ….. GB”)</t>
  </si>
  <si>
    <t xml:space="preserve">Volumelimiet universeel (GB)</t>
  </si>
  <si>
    <t xml:space="preserve">Resterend volume data boost piekuren (“Nog ….. GB”)</t>
  </si>
  <si>
    <t xml:space="preserve">Volumelimiet daluren (GB)</t>
  </si>
  <si>
    <t xml:space="preserve">Verbruik data boost daluren (“Verbruikt ….. GB”)</t>
  </si>
  <si>
    <t xml:space="preserve">Volumelimiet pro rata per dag (universeel) (GB)</t>
  </si>
  <si>
    <t xml:space="preserve">Verbruikt universeel volume</t>
  </si>
  <si>
    <t xml:space="preserve">Berekende waarden</t>
  </si>
  <si>
    <t xml:space="preserve">Volumelimiet pro rata per dag (totaal) (GB)</t>
  </si>
  <si>
    <t xml:space="preserve">Verbruikt totaalvolume</t>
  </si>
  <si>
    <t xml:space="preserve">Dag v/d maand</t>
  </si>
  <si>
    <t xml:space="preserve">Volumelimiet pro rata tot en met deze dag (universeel) (GB)</t>
  </si>
  <si>
    <t xml:space="preserve">Volumelimiet pro rata tot en met deze dag (totaal) (GB)</t>
  </si>
  <si>
    <t xml:space="preserve">% universeel volume pro rata</t>
  </si>
  <si>
    <t xml:space="preserve">% totaalvolume pro rata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</si>
</sst>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General"/>
    <numFmt numFmtId="166" formatCode="0.0"/>
    <numFmt numFmtId="167" formatCode="0.00"/>
    <numFmt numFmtId="168" formatCode="#.0%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b val="true"/>
      <sz val="10"/>
      <color rgb="FF000000"/>
      <name val="Arial"/>
      <family val="2"/>
    </font>
    <font>
      <b val="true"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2B2B2"/>
        <bgColor rgb="FF969696"/>
      </patternFill>
    </fill>
    <fill>
      <patternFill patternType="solid">
        <fgColor rgb="FFDDDDDD"/>
        <bgColor rgb="FFCCFFCC"/>
      </patternFill>
    </fill>
    <fill>
      <patternFill patternType="solid">
        <fgColor rgb="FFE16600"/>
        <bgColor rgb="FFFF7900"/>
      </patternFill>
    </fill>
    <fill>
      <patternFill patternType="solid">
        <fgColor rgb="FF000000"/>
        <bgColor rgb="FF003300"/>
      </patternFill>
    </fill>
    <fill>
      <patternFill patternType="solid">
        <fgColor rgb="FFFF7900"/>
        <bgColor rgb="FFE16600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>
        <color rgb="FFE16600"/>
      </right>
      <top style="thin"/>
      <bottom style="thin"/>
      <diagonal/>
    </border>
    <border diagonalUp="false" diagonalDown="false">
      <left style="thin"/>
      <right style="thin"/>
      <top style="thin"/>
      <bottom style="thin">
        <color rgb="FFE16600"/>
      </bottom>
      <diagonal/>
    </border>
    <border diagonalUp="false" diagonalDown="false">
      <left style="thin"/>
      <right/>
      <top style="thin">
        <color rgb="FFE16600"/>
      </top>
      <bottom style="thin">
        <color rgb="FFE16600"/>
      </bottom>
      <diagonal/>
    </border>
    <border diagonalUp="false" diagonalDown="false">
      <left/>
      <right style="thin"/>
      <top style="thin">
        <color rgb="FFE16600"/>
      </top>
      <bottom style="thin">
        <color rgb="FFE16600"/>
      </bottom>
      <diagonal/>
    </border>
    <border diagonalUp="false" diagonalDown="false">
      <left style="thin"/>
      <right/>
      <top style="thin">
        <color rgb="FFE16600"/>
      </top>
      <bottom style="thin"/>
      <diagonal/>
    </border>
    <border diagonalUp="false" diagonalDown="false">
      <left/>
      <right style="thin"/>
      <top style="thin">
        <color rgb="FFE16600"/>
      </top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center" vertical="center" textRotation="255" wrapText="false" indent="0" shrinkToFit="false"/>
      <protection locked="true" hidden="false"/>
    </xf>
    <xf numFmtId="164" fontId="0" fillId="6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6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6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3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3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3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3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3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Grijze achtergrond" xfId="20"/>
  </cellStyles>
  <dxfs count="1">
    <dxf>
      <font>
        <color rgb="FF000000"/>
      </font>
      <fill>
        <patternFill>
          <bgColor rgb="FFB2B2B2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E16600"/>
      <rgbColor rgb="FFFF79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38.95"/>
    <col collapsed="false" customWidth="true" hidden="false" outlineLevel="0" max="2" min="2" style="1" width="26.53"/>
    <col collapsed="false" customWidth="true" hidden="false" outlineLevel="0" max="3" min="3" style="1" width="44.87"/>
    <col collapsed="false" customWidth="true" hidden="false" outlineLevel="0" max="4" min="4" style="1" width="15.44"/>
    <col collapsed="false" customWidth="true" hidden="false" outlineLevel="0" max="5" min="5" style="1" width="13.97"/>
    <col collapsed="false" customWidth="true" hidden="false" outlineLevel="0" max="6" min="6" style="1" width="6.08"/>
    <col collapsed="false" customWidth="true" hidden="false" outlineLevel="0" max="7" min="7" style="1" width="5.58"/>
    <col collapsed="false" customWidth="false" hidden="false" outlineLevel="0" max="64" min="8" style="1" width="11.52"/>
  </cols>
  <sheetData>
    <row r="1" customFormat="false" ht="12.8" hidden="false" customHeight="false" outlineLevel="0" collapsed="false">
      <c r="A1" s="2" t="s">
        <v>0</v>
      </c>
      <c r="B1" s="3" t="n">
        <v>31</v>
      </c>
      <c r="C1" s="4" t="s">
        <v>1</v>
      </c>
      <c r="D1" s="4"/>
      <c r="E1" s="4"/>
      <c r="F1" s="5" t="s">
        <v>2</v>
      </c>
      <c r="G1" s="5"/>
    </row>
    <row r="2" customFormat="false" ht="12.8" hidden="false" customHeight="false" outlineLevel="0" collapsed="false">
      <c r="A2" s="2" t="s">
        <v>3</v>
      </c>
      <c r="B2" s="3" t="n">
        <v>11</v>
      </c>
      <c r="C2" s="6" t="s">
        <v>4</v>
      </c>
      <c r="D2" s="7" t="n">
        <f aca="false">15</f>
        <v>15</v>
      </c>
      <c r="E2" s="7"/>
      <c r="F2" s="5"/>
      <c r="G2" s="5"/>
    </row>
    <row r="3" customFormat="false" ht="12.8" hidden="false" customHeight="false" outlineLevel="0" collapsed="false">
      <c r="A3" s="2" t="s">
        <v>5</v>
      </c>
      <c r="B3" s="3" t="n">
        <v>50</v>
      </c>
      <c r="C3" s="6" t="s">
        <v>6</v>
      </c>
      <c r="D3" s="8" t="n">
        <v>12.8</v>
      </c>
      <c r="E3" s="8"/>
      <c r="F3" s="5"/>
      <c r="G3" s="5"/>
    </row>
    <row r="4" customFormat="false" ht="12.8" hidden="false" customHeight="false" outlineLevel="0" collapsed="false">
      <c r="A4" s="2" t="s">
        <v>7</v>
      </c>
      <c r="B4" s="3" t="n">
        <v>100</v>
      </c>
      <c r="C4" s="9" t="s">
        <v>8</v>
      </c>
      <c r="D4" s="10" t="n">
        <v>80.9</v>
      </c>
      <c r="E4" s="10"/>
      <c r="F4" s="5"/>
      <c r="G4" s="5"/>
    </row>
    <row r="7" customFormat="false" ht="12.8" hidden="false" customHeight="false" outlineLevel="0" collapsed="false">
      <c r="A7" s="11" t="s">
        <v>9</v>
      </c>
      <c r="B7" s="12" t="n">
        <f aca="false">($B$3)/$B$1</f>
        <v>1.61290322580645</v>
      </c>
      <c r="C7" s="13" t="s">
        <v>10</v>
      </c>
      <c r="D7" s="14" t="str">
        <f aca="false">$B$3-($D$2+$D$3) &amp; " GB  (" &amp; TEXT((($B$3-($D$2+$D$3))/B3), "0%") &amp; ")"</f>
        <v>22.2 GB  (44%)</v>
      </c>
      <c r="E7" s="14"/>
      <c r="F7" s="5" t="s">
        <v>11</v>
      </c>
      <c r="G7" s="5"/>
    </row>
    <row r="8" customFormat="false" ht="12.8" hidden="false" customHeight="false" outlineLevel="0" collapsed="false">
      <c r="A8" s="15" t="s">
        <v>12</v>
      </c>
      <c r="B8" s="16" t="n">
        <f aca="false">($B$3+$B$4)/$B$1</f>
        <v>4.83870967741936</v>
      </c>
      <c r="C8" s="17" t="s">
        <v>13</v>
      </c>
      <c r="D8" s="18" t="str">
        <f aca="false">($B$3-($D$2+$D$3)+$D$4) &amp; " GB  (" &amp; TEXT((($B$3-($D$2+$D$3)+$D$4)/($B$3+$B$4)), "0%") &amp; ")"</f>
        <v>103.1 GB  (69%)</v>
      </c>
      <c r="E8" s="18"/>
      <c r="F8" s="5"/>
      <c r="G8" s="5"/>
    </row>
    <row r="9" customFormat="false" ht="26.1" hidden="false" customHeight="true" outlineLevel="0" collapsed="false">
      <c r="A9" s="19" t="s">
        <v>14</v>
      </c>
      <c r="B9" s="20" t="s">
        <v>15</v>
      </c>
      <c r="C9" s="20" t="s">
        <v>16</v>
      </c>
      <c r="D9" s="20" t="s">
        <v>17</v>
      </c>
      <c r="E9" s="21" t="s">
        <v>18</v>
      </c>
      <c r="F9" s="5"/>
      <c r="G9" s="5"/>
    </row>
    <row r="10" customFormat="false" ht="12.8" hidden="false" customHeight="false" outlineLevel="0" collapsed="false">
      <c r="A10" s="22" t="n">
        <v>1</v>
      </c>
      <c r="B10" s="23" t="n">
        <f aca="false">IF($A10&gt;$B$1, "n.v.t.", IF($A10&lt;(IF($B$2&gt;$B$1, 1, $B$2)), ($B$1+$A10-((IF($B$2&gt;$B$1, 1, $B$2))-1))*($B$3/$B$1), ($B$3*(($A10-((IF($B$2&gt;$B$1, 1, $B$2))-1))/$B$1))))</f>
        <v>35.4838709677419</v>
      </c>
      <c r="C10" s="23" t="n">
        <f aca="false">IF($A10&gt;$B$1, "n.v.t.", IF($A10&lt;(IF($B$2&gt;$B$1, 1, $B$2)), ($B$1+$A10-((IF($B$2&gt;$B$1, 1, $B$2))-1))*(($B$3+$B$4)/$B$1), (($B$3+$B$4)*(($A10-((IF($B$2&gt;$B$1, 1, $B$2))-1))/$B$1))))</f>
        <v>106.451612903226</v>
      </c>
      <c r="D10" s="24" t="str">
        <f aca="true">=IF(DAY(TODAY())=$A10, (($B$3-($D$2+$D$3))/B10) ,"")</f>
        <v/>
      </c>
      <c r="E10" s="25" t="str">
        <f aca="true">=IF(DAY(TODAY())=$A10, (($B$3-($D$2+$D$3)+$D$4)/C10) ,"")</f>
        <v/>
      </c>
      <c r="F10" s="5"/>
      <c r="G10" s="5"/>
    </row>
    <row r="11" customFormat="false" ht="12.8" hidden="false" customHeight="false" outlineLevel="0" collapsed="false">
      <c r="A11" s="22" t="n">
        <v>2</v>
      </c>
      <c r="B11" s="23" t="n">
        <f aca="false">IF($A11&gt;$B$1, "n.v.t.", IF($A11&lt;(IF($B$2&gt;$B$1, 1, $B$2)), ($B$1+$A11-((IF($B$2&gt;$B$1, 1, $B$2))-1))*($B$3/$B$1), ($B$3*(($A11-((IF($B$2&gt;$B$1, 1, $B$2))-1))/$B$1))))</f>
        <v>37.0967741935484</v>
      </c>
      <c r="C11" s="23" t="n">
        <f aca="false">IF($A11&gt;$B$1, "n.v.t.", IF($A11&lt;(IF($B$2&gt;$B$1, 1, $B$2)), ($B$1+$A11-((IF($B$2&gt;$B$1, 1, $B$2))-1))*(($B$3+$B$4)/$B$1), (($B$3+$B$4)*(($A11-((IF($B$2&gt;$B$1, 1, $B$2))-1))/$B$1))))</f>
        <v>111.290322580645</v>
      </c>
      <c r="D11" s="24" t="str">
        <f aca="true">=IF(DAY(TODAY())=$A11, (($B$3-($D$2+$D$3))/B11) ,"")</f>
        <v/>
      </c>
      <c r="E11" s="25" t="str">
        <f aca="true">=IF(DAY(TODAY())=$A11, (($B$3-($D$2+$D$3)+$D$4)/C11) ,"")</f>
        <v/>
      </c>
      <c r="F11" s="5"/>
      <c r="G11" s="5"/>
    </row>
    <row r="12" customFormat="false" ht="12.8" hidden="false" customHeight="false" outlineLevel="0" collapsed="false">
      <c r="A12" s="22" t="n">
        <v>3</v>
      </c>
      <c r="B12" s="23" t="n">
        <f aca="false">IF($A12&gt;$B$1, "n.v.t.", IF($A12&lt;(IF($B$2&gt;$B$1, 1, $B$2)), ($B$1+$A12-((IF($B$2&gt;$B$1, 1, $B$2))-1))*($B$3/$B$1), ($B$3*(($A12-((IF($B$2&gt;$B$1, 1, $B$2))-1))/$B$1))))</f>
        <v>38.7096774193548</v>
      </c>
      <c r="C12" s="23" t="n">
        <f aca="false">IF($A12&gt;$B$1, "n.v.t.", IF($A12&lt;(IF($B$2&gt;$B$1, 1, $B$2)), ($B$1+$A12-((IF($B$2&gt;$B$1, 1, $B$2))-1))*(($B$3+$B$4)/$B$1), (($B$3+$B$4)*(($A12-((IF($B$2&gt;$B$1, 1, $B$2))-1))/$B$1))))</f>
        <v>116.129032258065</v>
      </c>
      <c r="D12" s="24" t="str">
        <f aca="true">=IF(DAY(TODAY())=$A12, (($B$3-($D$2+$D$3))/B12) ,"")</f>
        <v/>
      </c>
      <c r="E12" s="25" t="str">
        <f aca="true">=IF(DAY(TODAY())=$A12, (($B$3-($D$2+$D$3)+$D$4)/C12) ,"")</f>
        <v/>
      </c>
      <c r="F12" s="5"/>
      <c r="G12" s="5"/>
    </row>
    <row r="13" customFormat="false" ht="12.8" hidden="false" customHeight="false" outlineLevel="0" collapsed="false">
      <c r="A13" s="22" t="n">
        <v>4</v>
      </c>
      <c r="B13" s="23" t="n">
        <f aca="false">IF($A13&gt;$B$1, "n.v.t.", IF($A13&lt;(IF($B$2&gt;$B$1, 1, $B$2)), ($B$1+$A13-((IF($B$2&gt;$B$1, 1, $B$2))-1))*($B$3/$B$1), ($B$3*(($A13-((IF($B$2&gt;$B$1, 1, $B$2))-1))/$B$1))))</f>
        <v>40.3225806451613</v>
      </c>
      <c r="C13" s="23" t="n">
        <f aca="false">IF($A13&gt;$B$1, "n.v.t.", IF($A13&lt;(IF($B$2&gt;$B$1, 1, $B$2)), ($B$1+$A13-((IF($B$2&gt;$B$1, 1, $B$2))-1))*(($B$3+$B$4)/$B$1), (($B$3+$B$4)*(($A13-((IF($B$2&gt;$B$1, 1, $B$2))-1))/$B$1))))</f>
        <v>120.967741935484</v>
      </c>
      <c r="D13" s="24" t="str">
        <f aca="true">=IF(DAY(TODAY())=$A13, (($B$3-($D$2+$D$3))/B13) ,"")</f>
        <v/>
      </c>
      <c r="E13" s="25" t="str">
        <f aca="true">=IF(DAY(TODAY())=$A13, (($B$3-($D$2+$D$3)+$D$4)/C13) ,"")</f>
        <v/>
      </c>
      <c r="F13" s="5"/>
      <c r="G13" s="5"/>
    </row>
    <row r="14" customFormat="false" ht="12.8" hidden="false" customHeight="false" outlineLevel="0" collapsed="false">
      <c r="A14" s="22" t="n">
        <v>5</v>
      </c>
      <c r="B14" s="23" t="n">
        <f aca="false">IF($A14&gt;$B$1, "n.v.t.", IF($A14&lt;(IF($B$2&gt;$B$1, 1, $B$2)), ($B$1+$A14-((IF($B$2&gt;$B$1, 1, $B$2))-1))*($B$3/$B$1), ($B$3*(($A14-((IF($B$2&gt;$B$1, 1, $B$2))-1))/$B$1))))</f>
        <v>41.9354838709677</v>
      </c>
      <c r="C14" s="23" t="n">
        <f aca="false">IF($A14&gt;$B$1, "n.v.t.", IF($A14&lt;(IF($B$2&gt;$B$1, 1, $B$2)), ($B$1+$A14-((IF($B$2&gt;$B$1, 1, $B$2))-1))*(($B$3+$B$4)/$B$1), (($B$3+$B$4)*(($A14-((IF($B$2&gt;$B$1, 1, $B$2))-1))/$B$1))))</f>
        <v>125.806451612903</v>
      </c>
      <c r="D14" s="24" t="str">
        <f aca="true">=IF(DAY(TODAY())=$A14, (($B$3-($D$2+$D$3))/B14) ,"")</f>
        <v/>
      </c>
      <c r="E14" s="25" t="str">
        <f aca="true">=IF(DAY(TODAY())=$A14, (($B$3-($D$2+$D$3)+$D$4)/C14) ,"")</f>
        <v/>
      </c>
      <c r="F14" s="5"/>
      <c r="G14" s="5"/>
    </row>
    <row r="15" customFormat="false" ht="12.8" hidden="false" customHeight="false" outlineLevel="0" collapsed="false">
      <c r="A15" s="22" t="n">
        <v>6</v>
      </c>
      <c r="B15" s="23" t="n">
        <f aca="false">IF($A15&gt;$B$1, "n.v.t.", IF($A15&lt;(IF($B$2&gt;$B$1, 1, $B$2)), ($B$1+$A15-((IF($B$2&gt;$B$1, 1, $B$2))-1))*($B$3/$B$1), ($B$3*(($A15-((IF($B$2&gt;$B$1, 1, $B$2))-1))/$B$1))))</f>
        <v>43.5483870967742</v>
      </c>
      <c r="C15" s="23" t="n">
        <f aca="false">IF($A15&gt;$B$1, "n.v.t.", IF($A15&lt;(IF($B$2&gt;$B$1, 1, $B$2)), ($B$1+$A15-((IF($B$2&gt;$B$1, 1, $B$2))-1))*(($B$3+$B$4)/$B$1), (($B$3+$B$4)*(($A15-((IF($B$2&gt;$B$1, 1, $B$2))-1))/$B$1))))</f>
        <v>130.645161290323</v>
      </c>
      <c r="D15" s="24" t="str">
        <f aca="true">=IF(DAY(TODAY())=$A15, (($B$3-($D$2+$D$3))/B15) ,"")</f>
        <v/>
      </c>
      <c r="E15" s="25" t="str">
        <f aca="true">=IF(DAY(TODAY())=$A15, (($B$3-($D$2+$D$3)+$D$4)/C15) ,"")</f>
        <v/>
      </c>
      <c r="F15" s="5"/>
      <c r="G15" s="5"/>
    </row>
    <row r="16" customFormat="false" ht="12.8" hidden="false" customHeight="false" outlineLevel="0" collapsed="false">
      <c r="A16" s="22" t="n">
        <v>7</v>
      </c>
      <c r="B16" s="23" t="n">
        <f aca="false">IF($A16&gt;$B$1, "n.v.t.", IF($A16&lt;(IF($B$2&gt;$B$1, 1, $B$2)), ($B$1+$A16-((IF($B$2&gt;$B$1, 1, $B$2))-1))*($B$3/$B$1), ($B$3*(($A16-((IF($B$2&gt;$B$1, 1, $B$2))-1))/$B$1))))</f>
        <v>45.1612903225806</v>
      </c>
      <c r="C16" s="23" t="n">
        <f aca="false">IF($A16&gt;$B$1, "n.v.t.", IF($A16&lt;(IF($B$2&gt;$B$1, 1, $B$2)), ($B$1+$A16-((IF($B$2&gt;$B$1, 1, $B$2))-1))*(($B$3+$B$4)/$B$1), (($B$3+$B$4)*(($A16-((IF($B$2&gt;$B$1, 1, $B$2))-1))/$B$1))))</f>
        <v>135.483870967742</v>
      </c>
      <c r="D16" s="24" t="n">
        <f aca="true">=IF(DAY(TODAY())=$A16, (($B$3-($D$2+$D$3))/B16) ,"")</f>
        <v>0.491571428571429</v>
      </c>
      <c r="E16" s="25" t="n">
        <f aca="true">=IF(DAY(TODAY())=$A16, (($B$3-($D$2+$D$3)+$D$4)/C16) ,"")</f>
        <v>0.76097619047619</v>
      </c>
      <c r="F16" s="5"/>
      <c r="G16" s="5"/>
    </row>
    <row r="17" customFormat="false" ht="12.8" hidden="false" customHeight="false" outlineLevel="0" collapsed="false">
      <c r="A17" s="22" t="n">
        <v>8</v>
      </c>
      <c r="B17" s="23" t="n">
        <f aca="false">IF($A17&gt;$B$1, "n.v.t.", IF($A17&lt;(IF($B$2&gt;$B$1, 1, $B$2)), ($B$1+$A17-((IF($B$2&gt;$B$1, 1, $B$2))-1))*($B$3/$B$1), ($B$3*(($A17-((IF($B$2&gt;$B$1, 1, $B$2))-1))/$B$1))))</f>
        <v>46.7741935483871</v>
      </c>
      <c r="C17" s="23" t="n">
        <f aca="false">IF($A17&gt;$B$1, "n.v.t.", IF($A17&lt;(IF($B$2&gt;$B$1, 1, $B$2)), ($B$1+$A17-((IF($B$2&gt;$B$1, 1, $B$2))-1))*(($B$3+$B$4)/$B$1), (($B$3+$B$4)*(($A17-((IF($B$2&gt;$B$1, 1, $B$2))-1))/$B$1))))</f>
        <v>140.322580645161</v>
      </c>
      <c r="D17" s="24" t="str">
        <f aca="true">=IF(DAY(TODAY())=$A17, (($B$3-($D$2+$D$3))/B17) ,"")</f>
        <v/>
      </c>
      <c r="E17" s="25" t="str">
        <f aca="true">=IF(DAY(TODAY())=$A17, (($B$3-($D$2+$D$3)+$D$4)/C17) ,"")</f>
        <v/>
      </c>
      <c r="F17" s="5"/>
      <c r="G17" s="5"/>
    </row>
    <row r="18" customFormat="false" ht="12.8" hidden="false" customHeight="false" outlineLevel="0" collapsed="false">
      <c r="A18" s="22" t="n">
        <v>9</v>
      </c>
      <c r="B18" s="23" t="n">
        <f aca="false">IF($A18&gt;$B$1, "n.v.t.", IF($A18&lt;(IF($B$2&gt;$B$1, 1, $B$2)), ($B$1+$A18-((IF($B$2&gt;$B$1, 1, $B$2))-1))*($B$3/$B$1), ($B$3*(($A18-((IF($B$2&gt;$B$1, 1, $B$2))-1))/$B$1))))</f>
        <v>48.3870967741935</v>
      </c>
      <c r="C18" s="23" t="n">
        <f aca="false">IF($A18&gt;$B$1, "n.v.t.", IF($A18&lt;(IF($B$2&gt;$B$1, 1, $B$2)), ($B$1+$A18-((IF($B$2&gt;$B$1, 1, $B$2))-1))*(($B$3+$B$4)/$B$1), (($B$3+$B$4)*(($A18-((IF($B$2&gt;$B$1, 1, $B$2))-1))/$B$1))))</f>
        <v>145.161290322581</v>
      </c>
      <c r="D18" s="24" t="str">
        <f aca="true">=IF(DAY(TODAY())=$A18, (($B$3-($D$2+$D$3))/B18) ,"")</f>
        <v/>
      </c>
      <c r="E18" s="25" t="str">
        <f aca="true">=IF(DAY(TODAY())=$A18, (($B$3-($D$2+$D$3)+$D$4)/C18) ,"")</f>
        <v/>
      </c>
      <c r="F18" s="5"/>
      <c r="G18" s="5"/>
    </row>
    <row r="19" customFormat="false" ht="12.8" hidden="false" customHeight="false" outlineLevel="0" collapsed="false">
      <c r="A19" s="22" t="n">
        <v>10</v>
      </c>
      <c r="B19" s="23" t="n">
        <f aca="false">IF($A19&gt;$B$1, "n.v.t.", IF($A19&lt;(IF($B$2&gt;$B$1, 1, $B$2)), ($B$1+$A19-((IF($B$2&gt;$B$1, 1, $B$2))-1))*($B$3/$B$1), ($B$3*(($A19-((IF($B$2&gt;$B$1, 1, $B$2))-1))/$B$1))))</f>
        <v>50</v>
      </c>
      <c r="C19" s="23" t="n">
        <f aca="false">IF($A19&gt;$B$1, "n.v.t.", IF($A19&lt;(IF($B$2&gt;$B$1, 1, $B$2)), ($B$1+$A19-((IF($B$2&gt;$B$1, 1, $B$2))-1))*(($B$3+$B$4)/$B$1), (($B$3+$B$4)*(($A19-((IF($B$2&gt;$B$1, 1, $B$2))-1))/$B$1))))</f>
        <v>150</v>
      </c>
      <c r="D19" s="24" t="str">
        <f aca="true">=IF(DAY(TODAY())=$A19, (($B$3-($D$2+$D$3))/B19) ,"")</f>
        <v/>
      </c>
      <c r="E19" s="25" t="str">
        <f aca="true">=IF(DAY(TODAY())=$A19, (($B$3-($D$2+$D$3)+$D$4)/C19) ,"")</f>
        <v/>
      </c>
      <c r="F19" s="5"/>
      <c r="G19" s="5"/>
    </row>
    <row r="20" customFormat="false" ht="12.8" hidden="false" customHeight="false" outlineLevel="0" collapsed="false">
      <c r="A20" s="22" t="n">
        <v>11</v>
      </c>
      <c r="B20" s="23" t="n">
        <f aca="false">IF($A20&gt;$B$1, "n.v.t.", IF($A20&lt;(IF($B$2&gt;$B$1, 1, $B$2)), ($B$1+$A20-((IF($B$2&gt;$B$1, 1, $B$2))-1))*($B$3/$B$1), ($B$3*(($A20-((IF($B$2&gt;$B$1, 1, $B$2))-1))/$B$1))))</f>
        <v>1.61290322580645</v>
      </c>
      <c r="C20" s="23" t="n">
        <f aca="false">IF($A20&gt;$B$1, "n.v.t.", IF($A20&lt;(IF($B$2&gt;$B$1, 1, $B$2)), ($B$1+$A20-((IF($B$2&gt;$B$1, 1, $B$2))-1))*(($B$3+$B$4)/$B$1), (($B$3+$B$4)*(($A20-((IF($B$2&gt;$B$1, 1, $B$2))-1))/$B$1))))</f>
        <v>4.83870967741936</v>
      </c>
      <c r="D20" s="24" t="str">
        <f aca="true">=IF(DAY(TODAY())=$A20, (($B$3-($D$2+$D$3))/B20) ,"")</f>
        <v/>
      </c>
      <c r="E20" s="25" t="str">
        <f aca="true">=IF(DAY(TODAY())=$A20, (($B$3-($D$2+$D$3)+$D$4)/C20) ,"")</f>
        <v/>
      </c>
      <c r="F20" s="5"/>
      <c r="G20" s="5"/>
    </row>
    <row r="21" customFormat="false" ht="12.8" hidden="false" customHeight="false" outlineLevel="0" collapsed="false">
      <c r="A21" s="22" t="n">
        <v>12</v>
      </c>
      <c r="B21" s="23" t="n">
        <f aca="false">IF($A21&gt;$B$1, "n.v.t.", IF($A21&lt;(IF($B$2&gt;$B$1, 1, $B$2)), ($B$1+$A21-((IF($B$2&gt;$B$1, 1, $B$2))-1))*($B$3/$B$1), ($B$3*(($A21-((IF($B$2&gt;$B$1, 1, $B$2))-1))/$B$1))))</f>
        <v>3.2258064516129</v>
      </c>
      <c r="C21" s="23" t="n">
        <f aca="false">IF($A21&gt;$B$1, "n.v.t.", IF($A21&lt;(IF($B$2&gt;$B$1, 1, $B$2)), ($B$1+$A21-((IF($B$2&gt;$B$1, 1, $B$2))-1))*(($B$3+$B$4)/$B$1), (($B$3+$B$4)*(($A21-((IF($B$2&gt;$B$1, 1, $B$2))-1))/$B$1))))</f>
        <v>9.67741935483871</v>
      </c>
      <c r="D21" s="24" t="str">
        <f aca="true">=IF(DAY(TODAY())=$A21, (($B$3-($D$2+$D$3))/B21) ,"")</f>
        <v/>
      </c>
      <c r="E21" s="25" t="str">
        <f aca="true">=IF(DAY(TODAY())=$A21, (($B$3-($D$2+$D$3)+$D$4)/C21) ,"")</f>
        <v/>
      </c>
      <c r="F21" s="5"/>
      <c r="G21" s="5"/>
    </row>
    <row r="22" customFormat="false" ht="12.8" hidden="false" customHeight="false" outlineLevel="0" collapsed="false">
      <c r="A22" s="22" t="n">
        <v>13</v>
      </c>
      <c r="B22" s="23" t="n">
        <f aca="false">IF($A22&gt;$B$1, "n.v.t.", IF($A22&lt;(IF($B$2&gt;$B$1, 1, $B$2)), ($B$1+$A22-((IF($B$2&gt;$B$1, 1, $B$2))-1))*($B$3/$B$1), ($B$3*(($A22-((IF($B$2&gt;$B$1, 1, $B$2))-1))/$B$1))))</f>
        <v>4.83870967741936</v>
      </c>
      <c r="C22" s="23" t="n">
        <f aca="false">IF($A22&gt;$B$1, "n.v.t.", IF($A22&lt;(IF($B$2&gt;$B$1, 1, $B$2)), ($B$1+$A22-((IF($B$2&gt;$B$1, 1, $B$2))-1))*(($B$3+$B$4)/$B$1), (($B$3+$B$4)*(($A22-((IF($B$2&gt;$B$1, 1, $B$2))-1))/$B$1))))</f>
        <v>14.5161290322581</v>
      </c>
      <c r="D22" s="24" t="str">
        <f aca="true">=IF(DAY(TODAY())=$A22, (($B$3-($D$2+$D$3))/B22) ,"")</f>
        <v/>
      </c>
      <c r="E22" s="25" t="str">
        <f aca="true">=IF(DAY(TODAY())=$A22, (($B$3-($D$2+$D$3)+$D$4)/C22) ,"")</f>
        <v/>
      </c>
      <c r="F22" s="5"/>
      <c r="G22" s="5"/>
    </row>
    <row r="23" customFormat="false" ht="12.8" hidden="false" customHeight="false" outlineLevel="0" collapsed="false">
      <c r="A23" s="22" t="n">
        <v>14</v>
      </c>
      <c r="B23" s="23" t="n">
        <f aca="false">IF($A23&gt;$B$1, "n.v.t.", IF($A23&lt;(IF($B$2&gt;$B$1, 1, $B$2)), ($B$1+$A23-((IF($B$2&gt;$B$1, 1, $B$2))-1))*($B$3/$B$1), ($B$3*(($A23-((IF($B$2&gt;$B$1, 1, $B$2))-1))/$B$1))))</f>
        <v>6.45161290322581</v>
      </c>
      <c r="C23" s="23" t="n">
        <f aca="false">IF($A23&gt;$B$1, "n.v.t.", IF($A23&lt;(IF($B$2&gt;$B$1, 1, $B$2)), ($B$1+$A23-((IF($B$2&gt;$B$1, 1, $B$2))-1))*(($B$3+$B$4)/$B$1), (($B$3+$B$4)*(($A23-((IF($B$2&gt;$B$1, 1, $B$2))-1))/$B$1))))</f>
        <v>19.3548387096774</v>
      </c>
      <c r="D23" s="24" t="str">
        <f aca="true">=IF(DAY(TODAY())=$A23, (($B$3-($D$2+$D$3))/B23) ,"")</f>
        <v/>
      </c>
      <c r="E23" s="25" t="str">
        <f aca="true">=IF(DAY(TODAY())=$A23, (($B$3-($D$2+$D$3)+$D$4)/C23) ,"")</f>
        <v/>
      </c>
      <c r="F23" s="5"/>
      <c r="G23" s="5"/>
    </row>
    <row r="24" customFormat="false" ht="12.8" hidden="false" customHeight="false" outlineLevel="0" collapsed="false">
      <c r="A24" s="22" t="n">
        <v>15</v>
      </c>
      <c r="B24" s="23" t="n">
        <f aca="false">IF($A24&gt;$B$1, "n.v.t.", IF($A24&lt;(IF($B$2&gt;$B$1, 1, $B$2)), ($B$1+$A24-((IF($B$2&gt;$B$1, 1, $B$2))-1))*($B$3/$B$1), ($B$3*(($A24-((IF($B$2&gt;$B$1, 1, $B$2))-1))/$B$1))))</f>
        <v>8.06451612903226</v>
      </c>
      <c r="C24" s="23" t="n">
        <f aca="false">IF($A24&gt;$B$1, "n.v.t.", IF($A24&lt;(IF($B$2&gt;$B$1, 1, $B$2)), ($B$1+$A24-((IF($B$2&gt;$B$1, 1, $B$2))-1))*(($B$3+$B$4)/$B$1), (($B$3+$B$4)*(($A24-((IF($B$2&gt;$B$1, 1, $B$2))-1))/$B$1))))</f>
        <v>24.1935483870968</v>
      </c>
      <c r="D24" s="24" t="str">
        <f aca="true">=IF(DAY(TODAY())=$A24, (($B$3-($D$2+$D$3))/B24) ,"")</f>
        <v/>
      </c>
      <c r="E24" s="25" t="str">
        <f aca="true">=IF(DAY(TODAY())=$A24, (($B$3-($D$2+$D$3)+$D$4)/C24) ,"")</f>
        <v/>
      </c>
      <c r="F24" s="5"/>
      <c r="G24" s="5"/>
    </row>
    <row r="25" customFormat="false" ht="12.8" hidden="false" customHeight="false" outlineLevel="0" collapsed="false">
      <c r="A25" s="22" t="n">
        <v>16</v>
      </c>
      <c r="B25" s="23" t="n">
        <f aca="false">IF($A25&gt;$B$1, "n.v.t.", IF($A25&lt;(IF($B$2&gt;$B$1, 1, $B$2)), ($B$1+$A25-((IF($B$2&gt;$B$1, 1, $B$2))-1))*($B$3/$B$1), ($B$3*(($A25-((IF($B$2&gt;$B$1, 1, $B$2))-1))/$B$1))))</f>
        <v>9.67741935483871</v>
      </c>
      <c r="C25" s="23" t="n">
        <f aca="false">IF($A25&gt;$B$1, "n.v.t.", IF($A25&lt;(IF($B$2&gt;$B$1, 1, $B$2)), ($B$1+$A25-((IF($B$2&gt;$B$1, 1, $B$2))-1))*(($B$3+$B$4)/$B$1), (($B$3+$B$4)*(($A25-((IF($B$2&gt;$B$1, 1, $B$2))-1))/$B$1))))</f>
        <v>29.0322580645161</v>
      </c>
      <c r="D25" s="24" t="str">
        <f aca="true">=IF(DAY(TODAY())=$A25, (($B$3-($D$2+$D$3))/B25) ,"")</f>
        <v/>
      </c>
      <c r="E25" s="25" t="str">
        <f aca="true">=IF(DAY(TODAY())=$A25, (($B$3-($D$2+$D$3)+$D$4)/C25) ,"")</f>
        <v/>
      </c>
      <c r="F25" s="5"/>
      <c r="G25" s="5"/>
    </row>
    <row r="26" customFormat="false" ht="12.8" hidden="false" customHeight="false" outlineLevel="0" collapsed="false">
      <c r="A26" s="22" t="n">
        <v>17</v>
      </c>
      <c r="B26" s="23" t="n">
        <f aca="false">IF($A26&gt;$B$1, "n.v.t.", IF($A26&lt;(IF($B$2&gt;$B$1, 1, $B$2)), ($B$1+$A26-((IF($B$2&gt;$B$1, 1, $B$2))-1))*($B$3/$B$1), ($B$3*(($A26-((IF($B$2&gt;$B$1, 1, $B$2))-1))/$B$1))))</f>
        <v>11.2903225806452</v>
      </c>
      <c r="C26" s="23" t="n">
        <f aca="false">IF($A26&gt;$B$1, "n.v.t.", IF($A26&lt;(IF($B$2&gt;$B$1, 1, $B$2)), ($B$1+$A26-((IF($B$2&gt;$B$1, 1, $B$2))-1))*(($B$3+$B$4)/$B$1), (($B$3+$B$4)*(($A26-((IF($B$2&gt;$B$1, 1, $B$2))-1))/$B$1))))</f>
        <v>33.8709677419355</v>
      </c>
      <c r="D26" s="24" t="str">
        <f aca="true">=IF(DAY(TODAY())=$A26, (($B$3-($D$2+$D$3))/B26) ,"")</f>
        <v/>
      </c>
      <c r="E26" s="25" t="str">
        <f aca="true">=IF(DAY(TODAY())=$A26, (($B$3-($D$2+$D$3)+$D$4)/C26) ,"")</f>
        <v/>
      </c>
      <c r="F26" s="5"/>
      <c r="G26" s="5"/>
    </row>
    <row r="27" customFormat="false" ht="12.8" hidden="false" customHeight="false" outlineLevel="0" collapsed="false">
      <c r="A27" s="22" t="n">
        <v>18</v>
      </c>
      <c r="B27" s="23" t="n">
        <f aca="false">IF($A27&gt;$B$1, "n.v.t.", IF($A27&lt;(IF($B$2&gt;$B$1, 1, $B$2)), ($B$1+$A27-((IF($B$2&gt;$B$1, 1, $B$2))-1))*($B$3/$B$1), ($B$3*(($A27-((IF($B$2&gt;$B$1, 1, $B$2))-1))/$B$1))))</f>
        <v>12.9032258064516</v>
      </c>
      <c r="C27" s="23" t="n">
        <f aca="false">IF($A27&gt;$B$1, "n.v.t.", IF($A27&lt;(IF($B$2&gt;$B$1, 1, $B$2)), ($B$1+$A27-((IF($B$2&gt;$B$1, 1, $B$2))-1))*(($B$3+$B$4)/$B$1), (($B$3+$B$4)*(($A27-((IF($B$2&gt;$B$1, 1, $B$2))-1))/$B$1))))</f>
        <v>38.7096774193548</v>
      </c>
      <c r="D27" s="24" t="str">
        <f aca="true">=IF(DAY(TODAY())=$A27, (($B$3-($D$2+$D$3))/B27) ,"")</f>
        <v/>
      </c>
      <c r="E27" s="25" t="str">
        <f aca="true">=IF(DAY(TODAY())=$A27, (($B$3-($D$2+$D$3)+$D$4)/C27) ,"")</f>
        <v/>
      </c>
      <c r="F27" s="5"/>
      <c r="G27" s="5"/>
    </row>
    <row r="28" customFormat="false" ht="12.8" hidden="false" customHeight="false" outlineLevel="0" collapsed="false">
      <c r="A28" s="22" t="n">
        <v>19</v>
      </c>
      <c r="B28" s="23" t="n">
        <f aca="false">IF($A28&gt;$B$1, "n.v.t.", IF($A28&lt;(IF($B$2&gt;$B$1, 1, $B$2)), ($B$1+$A28-((IF($B$2&gt;$B$1, 1, $B$2))-1))*($B$3/$B$1), ($B$3*(($A28-((IF($B$2&gt;$B$1, 1, $B$2))-1))/$B$1))))</f>
        <v>14.5161290322581</v>
      </c>
      <c r="C28" s="23" t="n">
        <f aca="false">IF($A28&gt;$B$1, "n.v.t.", IF($A28&lt;(IF($B$2&gt;$B$1, 1, $B$2)), ($B$1+$A28-((IF($B$2&gt;$B$1, 1, $B$2))-1))*(($B$3+$B$4)/$B$1), (($B$3+$B$4)*(($A28-((IF($B$2&gt;$B$1, 1, $B$2))-1))/$B$1))))</f>
        <v>43.5483870967742</v>
      </c>
      <c r="D28" s="24" t="str">
        <f aca="true">=IF(DAY(TODAY())=$A28, (($B$3-($D$2+$D$3))/B28) ,"")</f>
        <v/>
      </c>
      <c r="E28" s="25" t="str">
        <f aca="true">=IF(DAY(TODAY())=$A28, (($B$3-($D$2+$D$3)+$D$4)/C28) ,"")</f>
        <v/>
      </c>
      <c r="F28" s="5"/>
      <c r="G28" s="5"/>
    </row>
    <row r="29" customFormat="false" ht="12.8" hidden="false" customHeight="false" outlineLevel="0" collapsed="false">
      <c r="A29" s="22" t="n">
        <v>20</v>
      </c>
      <c r="B29" s="23" t="n">
        <f aca="false">IF($A29&gt;$B$1, "n.v.t.", IF($A29&lt;(IF($B$2&gt;$B$1, 1, $B$2)), ($B$1+$A29-((IF($B$2&gt;$B$1, 1, $B$2))-1))*($B$3/$B$1), ($B$3*(($A29-((IF($B$2&gt;$B$1, 1, $B$2))-1))/$B$1))))</f>
        <v>16.1290322580645</v>
      </c>
      <c r="C29" s="23" t="n">
        <f aca="false">IF($A29&gt;$B$1, "n.v.t.", IF($A29&lt;(IF($B$2&gt;$B$1, 1, $B$2)), ($B$1+$A29-((IF($B$2&gt;$B$1, 1, $B$2))-1))*(($B$3+$B$4)/$B$1), (($B$3+$B$4)*(($A29-((IF($B$2&gt;$B$1, 1, $B$2))-1))/$B$1))))</f>
        <v>48.3870967741935</v>
      </c>
      <c r="D29" s="24" t="str">
        <f aca="true">=IF(DAY(TODAY())=$A29, (($B$3-($D$2+$D$3))/B29) ,"")</f>
        <v/>
      </c>
      <c r="E29" s="25" t="str">
        <f aca="true">=IF(DAY(TODAY())=$A29, (($B$3-($D$2+$D$3)+$D$4)/C29) ,"")</f>
        <v/>
      </c>
      <c r="F29" s="5"/>
      <c r="G29" s="5"/>
    </row>
    <row r="30" customFormat="false" ht="12.8" hidden="false" customHeight="false" outlineLevel="0" collapsed="false">
      <c r="A30" s="22" t="n">
        <v>21</v>
      </c>
      <c r="B30" s="23" t="n">
        <f aca="false">IF($A30&gt;$B$1, "n.v.t.", IF($A30&lt;(IF($B$2&gt;$B$1, 1, $B$2)), ($B$1+$A30-((IF($B$2&gt;$B$1, 1, $B$2))-1))*($B$3/$B$1), ($B$3*(($A30-((IF($B$2&gt;$B$1, 1, $B$2))-1))/$B$1))))</f>
        <v>17.741935483871</v>
      </c>
      <c r="C30" s="23" t="n">
        <f aca="false">IF($A30&gt;$B$1, "n.v.t.", IF($A30&lt;(IF($B$2&gt;$B$1, 1, $B$2)), ($B$1+$A30-((IF($B$2&gt;$B$1, 1, $B$2))-1))*(($B$3+$B$4)/$B$1), (($B$3+$B$4)*(($A30-((IF($B$2&gt;$B$1, 1, $B$2))-1))/$B$1))))</f>
        <v>53.2258064516129</v>
      </c>
      <c r="D30" s="24" t="str">
        <f aca="true">=IF(DAY(TODAY())=$A30, (($B$3-($D$2+$D$3))/B30) ,"")</f>
        <v/>
      </c>
      <c r="E30" s="25" t="str">
        <f aca="true">=IF(DAY(TODAY())=$A30, (($B$3-($D$2+$D$3)+$D$4)/C30) ,"")</f>
        <v/>
      </c>
      <c r="F30" s="5"/>
      <c r="G30" s="5"/>
    </row>
    <row r="31" customFormat="false" ht="12.8" hidden="false" customHeight="false" outlineLevel="0" collapsed="false">
      <c r="A31" s="22" t="n">
        <v>22</v>
      </c>
      <c r="B31" s="23" t="n">
        <f aca="false">IF($A31&gt;$B$1, "n.v.t.", IF($A31&lt;(IF($B$2&gt;$B$1, 1, $B$2)), ($B$1+$A31-((IF($B$2&gt;$B$1, 1, $B$2))-1))*($B$3/$B$1), ($B$3*(($A31-((IF($B$2&gt;$B$1, 1, $B$2))-1))/$B$1))))</f>
        <v>19.3548387096774</v>
      </c>
      <c r="C31" s="23" t="n">
        <f aca="false">IF($A31&gt;$B$1, "n.v.t.", IF($A31&lt;(IF($B$2&gt;$B$1, 1, $B$2)), ($B$1+$A31-((IF($B$2&gt;$B$1, 1, $B$2))-1))*(($B$3+$B$4)/$B$1), (($B$3+$B$4)*(($A31-((IF($B$2&gt;$B$1, 1, $B$2))-1))/$B$1))))</f>
        <v>58.0645161290323</v>
      </c>
      <c r="D31" s="24" t="str">
        <f aca="true">=IF(DAY(TODAY())=$A31, (($B$3-($D$2+$D$3))/B31) ,"")</f>
        <v/>
      </c>
      <c r="E31" s="25" t="str">
        <f aca="true">=IF(DAY(TODAY())=$A31, (($B$3-($D$2+$D$3)+$D$4)/C31) ,"")</f>
        <v/>
      </c>
      <c r="F31" s="5"/>
      <c r="G31" s="5"/>
    </row>
    <row r="32" customFormat="false" ht="12.8" hidden="false" customHeight="false" outlineLevel="0" collapsed="false">
      <c r="A32" s="22" t="n">
        <v>23</v>
      </c>
      <c r="B32" s="23" t="n">
        <f aca="false">IF($A32&gt;$B$1, "n.v.t.", IF($A32&lt;(IF($B$2&gt;$B$1, 1, $B$2)), ($B$1+$A32-((IF($B$2&gt;$B$1, 1, $B$2))-1))*($B$3/$B$1), ($B$3*(($A32-((IF($B$2&gt;$B$1, 1, $B$2))-1))/$B$1))))</f>
        <v>20.9677419354839</v>
      </c>
      <c r="C32" s="23" t="n">
        <f aca="false">IF($A32&gt;$B$1, "n.v.t.", IF($A32&lt;(IF($B$2&gt;$B$1, 1, $B$2)), ($B$1+$A32-((IF($B$2&gt;$B$1, 1, $B$2))-1))*(($B$3+$B$4)/$B$1), (($B$3+$B$4)*(($A32-((IF($B$2&gt;$B$1, 1, $B$2))-1))/$B$1))))</f>
        <v>62.9032258064516</v>
      </c>
      <c r="D32" s="24" t="str">
        <f aca="true">=IF(DAY(TODAY())=$A32, (($B$3-($D$2+$D$3))/B32) ,"")</f>
        <v/>
      </c>
      <c r="E32" s="25" t="str">
        <f aca="true">=IF(DAY(TODAY())=$A32, (($B$3-($D$2+$D$3)+$D$4)/C32) ,"")</f>
        <v/>
      </c>
      <c r="F32" s="5"/>
      <c r="G32" s="5"/>
    </row>
    <row r="33" customFormat="false" ht="12.8" hidden="false" customHeight="false" outlineLevel="0" collapsed="false">
      <c r="A33" s="22" t="n">
        <v>24</v>
      </c>
      <c r="B33" s="23" t="n">
        <f aca="false">IF($A33&gt;$B$1, "n.v.t.", IF($A33&lt;(IF($B$2&gt;$B$1, 1, $B$2)), ($B$1+$A33-((IF($B$2&gt;$B$1, 1, $B$2))-1))*($B$3/$B$1), ($B$3*(($A33-((IF($B$2&gt;$B$1, 1, $B$2))-1))/$B$1))))</f>
        <v>22.5806451612903</v>
      </c>
      <c r="C33" s="23" t="n">
        <f aca="false">IF($A33&gt;$B$1, "n.v.t.", IF($A33&lt;(IF($B$2&gt;$B$1, 1, $B$2)), ($B$1+$A33-((IF($B$2&gt;$B$1, 1, $B$2))-1))*(($B$3+$B$4)/$B$1), (($B$3+$B$4)*(($A33-((IF($B$2&gt;$B$1, 1, $B$2))-1))/$B$1))))</f>
        <v>67.741935483871</v>
      </c>
      <c r="D33" s="24" t="str">
        <f aca="true">=IF(DAY(TODAY())=$A33, (($B$3-($D$2+$D$3))/B33) ,"")</f>
        <v/>
      </c>
      <c r="E33" s="25" t="str">
        <f aca="true">=IF(DAY(TODAY())=$A33, (($B$3-($D$2+$D$3)+$D$4)/C33) ,"")</f>
        <v/>
      </c>
      <c r="F33" s="5"/>
      <c r="G33" s="5"/>
    </row>
    <row r="34" customFormat="false" ht="12.8" hidden="false" customHeight="false" outlineLevel="0" collapsed="false">
      <c r="A34" s="22" t="n">
        <v>25</v>
      </c>
      <c r="B34" s="23" t="n">
        <f aca="false">IF($A34&gt;$B$1, "n.v.t.", IF($A34&lt;(IF($B$2&gt;$B$1, 1, $B$2)), ($B$1+$A34-((IF($B$2&gt;$B$1, 1, $B$2))-1))*($B$3/$B$1), ($B$3*(($A34-((IF($B$2&gt;$B$1, 1, $B$2))-1))/$B$1))))</f>
        <v>24.1935483870968</v>
      </c>
      <c r="C34" s="23" t="n">
        <f aca="false">IF($A34&gt;$B$1, "n.v.t.", IF($A34&lt;(IF($B$2&gt;$B$1, 1, $B$2)), ($B$1+$A34-((IF($B$2&gt;$B$1, 1, $B$2))-1))*(($B$3+$B$4)/$B$1), (($B$3+$B$4)*(($A34-((IF($B$2&gt;$B$1, 1, $B$2))-1))/$B$1))))</f>
        <v>72.5806451612903</v>
      </c>
      <c r="D34" s="24" t="str">
        <f aca="true">=IF(DAY(TODAY())=$A34, (($B$3-($D$2+$D$3))/B34) ,"")</f>
        <v/>
      </c>
      <c r="E34" s="25" t="str">
        <f aca="true">=IF(DAY(TODAY())=$A34, (($B$3-($D$2+$D$3)+$D$4)/C34) ,"")</f>
        <v/>
      </c>
      <c r="F34" s="5"/>
      <c r="G34" s="5"/>
    </row>
    <row r="35" customFormat="false" ht="12.8" hidden="false" customHeight="false" outlineLevel="0" collapsed="false">
      <c r="A35" s="22" t="n">
        <v>26</v>
      </c>
      <c r="B35" s="23" t="n">
        <f aca="false">IF($A35&gt;$B$1, "n.v.t.", IF($A35&lt;(IF($B$2&gt;$B$1, 1, $B$2)), ($B$1+$A35-((IF($B$2&gt;$B$1, 1, $B$2))-1))*($B$3/$B$1), ($B$3*(($A35-((IF($B$2&gt;$B$1, 1, $B$2))-1))/$B$1))))</f>
        <v>25.8064516129032</v>
      </c>
      <c r="C35" s="23" t="n">
        <f aca="false">IF($A35&gt;$B$1, "n.v.t.", IF($A35&lt;(IF($B$2&gt;$B$1, 1, $B$2)), ($B$1+$A35-((IF($B$2&gt;$B$1, 1, $B$2))-1))*(($B$3+$B$4)/$B$1), (($B$3+$B$4)*(($A35-((IF($B$2&gt;$B$1, 1, $B$2))-1))/$B$1))))</f>
        <v>77.4193548387097</v>
      </c>
      <c r="D35" s="24" t="str">
        <f aca="true">=IF(DAY(TODAY())=$A35, (($B$3-($D$2+$D$3))/B35) ,"")</f>
        <v/>
      </c>
      <c r="E35" s="25" t="str">
        <f aca="true">=IF(DAY(TODAY())=$A35, (($B$3-($D$2+$D$3)+$D$4)/C35) ,"")</f>
        <v/>
      </c>
      <c r="F35" s="5"/>
      <c r="G35" s="5"/>
    </row>
    <row r="36" customFormat="false" ht="12.8" hidden="false" customHeight="false" outlineLevel="0" collapsed="false">
      <c r="A36" s="22" t="n">
        <v>27</v>
      </c>
      <c r="B36" s="23" t="n">
        <f aca="false">IF($A36&gt;$B$1, "n.v.t.", IF($A36&lt;(IF($B$2&gt;$B$1, 1, $B$2)), ($B$1+$A36-((IF($B$2&gt;$B$1, 1, $B$2))-1))*($B$3/$B$1), ($B$3*(($A36-((IF($B$2&gt;$B$1, 1, $B$2))-1))/$B$1))))</f>
        <v>27.4193548387097</v>
      </c>
      <c r="C36" s="23" t="n">
        <f aca="false">IF($A36&gt;$B$1, "n.v.t.", IF($A36&lt;(IF($B$2&gt;$B$1, 1, $B$2)), ($B$1+$A36-((IF($B$2&gt;$B$1, 1, $B$2))-1))*(($B$3+$B$4)/$B$1), (($B$3+$B$4)*(($A36-((IF($B$2&gt;$B$1, 1, $B$2))-1))/$B$1))))</f>
        <v>82.258064516129</v>
      </c>
      <c r="D36" s="24" t="str">
        <f aca="true">=IF(DAY(TODAY())=$A36, (($B$3-($D$2+$D$3))/B36) ,"")</f>
        <v/>
      </c>
      <c r="E36" s="25" t="str">
        <f aca="true">=IF(DAY(TODAY())=$A36, (($B$3-($D$2+$D$3)+$D$4)/C36) ,"")</f>
        <v/>
      </c>
      <c r="F36" s="5"/>
      <c r="G36" s="5"/>
    </row>
    <row r="37" customFormat="false" ht="12.8" hidden="false" customHeight="false" outlineLevel="0" collapsed="false">
      <c r="A37" s="22" t="n">
        <v>28</v>
      </c>
      <c r="B37" s="23" t="n">
        <f aca="false">IF($A37&gt;$B$1, "n.v.t.", IF($A37&lt;(IF($B$2&gt;$B$1, 1, $B$2)), ($B$1+$A37-((IF($B$2&gt;$B$1, 1, $B$2))-1))*($B$3/$B$1), ($B$3*(($A37-((IF($B$2&gt;$B$1, 1, $B$2))-1))/$B$1))))</f>
        <v>29.0322580645161</v>
      </c>
      <c r="C37" s="23" t="n">
        <f aca="false">IF($A37&gt;$B$1, "n.v.t.", IF($A37&lt;(IF($B$2&gt;$B$1, 1, $B$2)), ($B$1+$A37-((IF($B$2&gt;$B$1, 1, $B$2))-1))*(($B$3+$B$4)/$B$1), (($B$3+$B$4)*(($A37-((IF($B$2&gt;$B$1, 1, $B$2))-1))/$B$1))))</f>
        <v>87.0967741935484</v>
      </c>
      <c r="D37" s="24" t="str">
        <f aca="true">=IF(DAY(TODAY())=$A37, (($B$3-($D$2+$D$3))/B37) ,"")</f>
        <v/>
      </c>
      <c r="E37" s="25" t="str">
        <f aca="true">=IF(DAY(TODAY())=$A37, (($B$3-($D$2+$D$3)+$D$4)/C37) ,"")</f>
        <v/>
      </c>
      <c r="F37" s="5"/>
      <c r="G37" s="5"/>
    </row>
    <row r="38" customFormat="false" ht="12.8" hidden="false" customHeight="false" outlineLevel="0" collapsed="false">
      <c r="A38" s="22" t="n">
        <v>29</v>
      </c>
      <c r="B38" s="23" t="n">
        <f aca="false">IF($A38&gt;$B$1, "n.v.t.", IF($A38&lt;(IF($B$2&gt;$B$1, 1, $B$2)), ($B$1+$A38-((IF($B$2&gt;$B$1, 1, $B$2))-1))*($B$3/$B$1), ($B$3*(($A38-((IF($B$2&gt;$B$1, 1, $B$2))-1))/$B$1))))</f>
        <v>30.6451612903226</v>
      </c>
      <c r="C38" s="23" t="n">
        <f aca="false">IF($A38&gt;$B$1, "n.v.t.", IF($A38&lt;(IF($B$2&gt;$B$1, 1, $B$2)), ($B$1+$A38-((IF($B$2&gt;$B$1, 1, $B$2))-1))*(($B$3+$B$4)/$B$1), (($B$3+$B$4)*(($A38-((IF($B$2&gt;$B$1, 1, $B$2))-1))/$B$1))))</f>
        <v>91.9354838709677</v>
      </c>
      <c r="D38" s="24" t="str">
        <f aca="true">=IF(DAY(TODAY())=$A38, (($B$3-($D$2+$D$3))/B38) ,"")</f>
        <v/>
      </c>
      <c r="E38" s="25" t="str">
        <f aca="true">=IF(DAY(TODAY())=$A38, (($B$3-($D$2+$D$3)+$D$4)/C38) ,"")</f>
        <v/>
      </c>
      <c r="F38" s="5"/>
      <c r="G38" s="5"/>
    </row>
    <row r="39" customFormat="false" ht="12.8" hidden="false" customHeight="false" outlineLevel="0" collapsed="false">
      <c r="A39" s="22" t="n">
        <v>30</v>
      </c>
      <c r="B39" s="23" t="n">
        <f aca="false">IF($A39&gt;$B$1, "n.v.t.", IF($A39&lt;(IF($B$2&gt;$B$1, 1, $B$2)), ($B$1+$A39-((IF($B$2&gt;$B$1, 1, $B$2))-1))*($B$3/$B$1), ($B$3*(($A39-((IF($B$2&gt;$B$1, 1, $B$2))-1))/$B$1))))</f>
        <v>32.258064516129</v>
      </c>
      <c r="C39" s="23" t="n">
        <f aca="false">IF($A39&gt;$B$1, "n.v.t.", IF($A39&lt;(IF($B$2&gt;$B$1, 1, $B$2)), ($B$1+$A39-((IF($B$2&gt;$B$1, 1, $B$2))-1))*(($B$3+$B$4)/$B$1), (($B$3+$B$4)*(($A39-((IF($B$2&gt;$B$1, 1, $B$2))-1))/$B$1))))</f>
        <v>96.7741935483871</v>
      </c>
      <c r="D39" s="24" t="str">
        <f aca="true">=IF(DAY(TODAY())=$A39, (($B$3-($D$2+$D$3))/B39) ,"")</f>
        <v/>
      </c>
      <c r="E39" s="25" t="str">
        <f aca="true">=IF(DAY(TODAY())=$A39, (($B$3-($D$2+$D$3)+$D$4)/C39) ,"")</f>
        <v/>
      </c>
      <c r="F39" s="5"/>
      <c r="G39" s="5"/>
    </row>
    <row r="40" customFormat="false" ht="12.8" hidden="false" customHeight="false" outlineLevel="0" collapsed="false">
      <c r="A40" s="22" t="n">
        <v>31</v>
      </c>
      <c r="B40" s="23" t="n">
        <f aca="false">IF($A40&gt;$B$1, "n.v.t.", IF($A40&lt;(IF($B$2&gt;$B$1, 1, $B$2)), ($B$1+$A40-((IF($B$2&gt;$B$1, 1, $B$2))-1))*($B$3/$B$1), ($B$3*(($A40-((IF($B$2&gt;$B$1, 1, $B$2))-1))/$B$1))))</f>
        <v>33.8709677419355</v>
      </c>
      <c r="C40" s="23" t="n">
        <f aca="false">IF($A40&gt;$B$1, "n.v.t.", IF($A40&lt;(IF($B$2&gt;$B$1, 1, $B$2)), ($B$1+$A40-((IF($B$2&gt;$B$1, 1, $B$2))-1))*(($B$3+$B$4)/$B$1), (($B$3+$B$4)*(($A40-((IF($B$2&gt;$B$1, 1, $B$2))-1))/$B$1))))</f>
        <v>101.612903225806</v>
      </c>
      <c r="D40" s="24" t="str">
        <f aca="true">=IF(DAY(TODAY())=$A40, (($B$3-($D$2+$D$3))/B40) ,"")</f>
        <v/>
      </c>
      <c r="E40" s="25" t="str">
        <f aca="true">=IF(DAY(TODAY())=$A40, (($B$3-($D$2+$D$3)+$D$4)/C40) ,"")</f>
        <v/>
      </c>
      <c r="F40" s="5"/>
      <c r="G40" s="5"/>
    </row>
  </sheetData>
  <mergeCells count="8">
    <mergeCell ref="C1:E1"/>
    <mergeCell ref="F1:G4"/>
    <mergeCell ref="D2:E2"/>
    <mergeCell ref="D3:E3"/>
    <mergeCell ref="D4:E4"/>
    <mergeCell ref="D7:E7"/>
    <mergeCell ref="F7:G40"/>
    <mergeCell ref="D8:E8"/>
  </mergeCells>
  <conditionalFormatting sqref="A10:E40">
    <cfRule type="expression" priority="2" aboveAverage="0" equalAverage="0" bottom="0" percent="0" rank="0" text="" dxfId="0">
      <formula>(DAY(TODAY())=$A10)</formula>
    </cfRule>
  </conditionalFormatting>
  <dataValidations count="5">
    <dataValidation allowBlank="false" operator="equal" showDropDown="false" showErrorMessage="true" showInputMessage="false" sqref="B1" type="list">
      <formula1>"28,29,30,31"</formula1>
      <formula2>0</formula2>
    </dataValidation>
    <dataValidation allowBlank="true" operator="equal" showDropDown="false" showErrorMessage="true" showInputMessage="false" sqref="C1:C4 C7:C8" type="none">
      <formula1>0</formula1>
      <formula2>0</formula2>
    </dataValidation>
    <dataValidation allowBlank="false" operator="between" showDropDown="false" showErrorMessage="true" showInputMessage="false" sqref="B2" type="decimal">
      <formula1>1</formula1>
      <formula2>31</formula2>
    </dataValidation>
    <dataValidation allowBlank="false" operator="greaterThan" showDropDown="false" showErrorMessage="true" showInputMessage="false" sqref="B3" type="decimal">
      <formula1>-1</formula1>
      <formula2>0</formula2>
    </dataValidation>
    <dataValidation allowBlank="false" operator="greaterThan" showDropDown="false" showErrorMessage="true" showInputMessage="false" sqref="B4" type="decimal">
      <formula1>-1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LibreOffice/6.3.2.2$Linux_X86_64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2019-11-07T20:58:52Z</dcterms:created>
  <dc:creator/>
  <dc:description/>
  <dc:language>en-GB</dc:language>
  <cp:lastModifiedBy/>
  <dcterms:modified xsi:type="dcterms:W3CDTF">2019-11-07T20:59:53Z</dcterms:modified>
  <cp:revision>1</cp:revision>
  <dc:subject/>
  <dc:title>Flybox verbruik</dc:title>
</cp:coreProperties>
</file>